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C0257264-F3D9-4A3A-B327-479D50E56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L23" i="1"/>
  <c r="D21" i="1"/>
  <c r="E21" i="1"/>
  <c r="F21" i="1"/>
  <c r="H21" i="1"/>
  <c r="C20" i="1"/>
  <c r="L2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1" i="1"/>
  <c r="L26" i="1"/>
  <c r="L28" i="1"/>
  <c r="G21" i="1"/>
  <c r="I21" i="1"/>
  <c r="D25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D26" i="1"/>
  <c r="D28" i="1"/>
  <c r="R21" i="1"/>
  <c r="Q21" i="1"/>
  <c r="P21" i="1"/>
  <c r="O21" i="1"/>
  <c r="N21" i="1"/>
  <c r="M21" i="1"/>
  <c r="L20" i="1"/>
  <c r="I20" i="1"/>
</calcChain>
</file>

<file path=xl/sharedStrings.xml><?xml version="1.0" encoding="utf-8"?>
<sst xmlns="http://schemas.openxmlformats.org/spreadsheetml/2006/main" count="85" uniqueCount="64">
  <si>
    <t>INCOME  £</t>
  </si>
  <si>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</si>
  <si>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</si>
  <si>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</si>
  <si>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</si>
  <si>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</si>
  <si>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</si>
  <si>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</si>
  <si>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</si>
  <si>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</si>
  <si>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</si>
  <si>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</si>
  <si>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</si>
  <si>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INCOME TOTAL</t>
  </si>
  <si>
    <t>EXPENSE TOTAL</t>
  </si>
  <si>
    <t>TOTAL</t>
  </si>
  <si>
    <t>BBF</t>
  </si>
  <si>
    <t>Shropshire Council</t>
  </si>
  <si>
    <t>BACS</t>
  </si>
  <si>
    <t>01.04.22</t>
  </si>
  <si>
    <t>Zurich Insurance</t>
  </si>
  <si>
    <t>CHIRBURY PARISH COUNCIL</t>
  </si>
  <si>
    <t>Bank ref</t>
  </si>
  <si>
    <t>Transfer</t>
  </si>
  <si>
    <t>Grants</t>
  </si>
  <si>
    <t>2021 N Fund</t>
  </si>
  <si>
    <t>Bank Charge</t>
  </si>
  <si>
    <t>RECEIPTS AND PAYMENT SUMMARY FOR YEAR ENDING 31.03.24</t>
  </si>
  <si>
    <t>01.04.23</t>
  </si>
  <si>
    <t>21.04.23</t>
  </si>
  <si>
    <t>CR</t>
  </si>
  <si>
    <t>11.04.23</t>
  </si>
  <si>
    <t>Charge</t>
  </si>
  <si>
    <t>21.5.23</t>
  </si>
  <si>
    <t>12.05.23</t>
  </si>
  <si>
    <t>24.05.23</t>
  </si>
  <si>
    <t>S J Smith April</t>
  </si>
  <si>
    <t>S J Smith May</t>
  </si>
  <si>
    <t>Shropshire Council Electric</t>
  </si>
  <si>
    <t>SALC Affiliation Fee</t>
  </si>
  <si>
    <t>D T Ground Maintenance</t>
  </si>
  <si>
    <t>31.05.23</t>
  </si>
  <si>
    <t>Priest Weston Village Hall</t>
  </si>
  <si>
    <t>Marton VH Coronation</t>
  </si>
  <si>
    <t>11.06.23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</si>
  <si>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</si>
  <si>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</si>
  <si>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</si>
  <si>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</si>
  <si>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</si>
  <si>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</si>
  <si>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</si>
  <si>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</si>
  <si>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Reserves</t>
  </si>
  <si>
    <t>Y/E 2023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</si>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</sst>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0" fontId="3" fillId="2" borderId="7" xfId="0" applyFont="1" applyFill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3" xfId="0" applyFont="1" applyBorder="1"/>
    <xf numFmtId="0" fontId="4" fillId="0" borderId="12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4" xfId="1" applyFont="1" applyBorder="1"/>
    <xf numFmtId="3" fontId="5" fillId="2" borderId="7" xfId="0" applyNumberFormat="1" applyFont="1" applyFill="1" applyBorder="1"/>
    <xf numFmtId="4" fontId="4" fillId="4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2" fontId="5" fillId="2" borderId="7" xfId="0" applyNumberFormat="1" applyFont="1" applyFill="1" applyBorder="1"/>
    <xf numFmtId="0" fontId="4" fillId="0" borderId="7" xfId="0" applyFont="1" applyBorder="1" applyAlignment="1">
      <alignment horizontal="left"/>
    </xf>
    <xf numFmtId="164" fontId="4" fillId="2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4" fontId="3" fillId="3" borderId="10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1" xfId="0" applyFont="1" applyFill="1" applyBorder="1"/>
    <xf numFmtId="0" fontId="4" fillId="2" borderId="12" xfId="0" applyFont="1" applyFill="1" applyBorder="1"/>
    <xf numFmtId="4" fontId="4" fillId="2" borderId="12" xfId="0" applyNumberFormat="1" applyFont="1" applyFill="1" applyBorder="1"/>
    <xf numFmtId="2" fontId="4" fillId="2" borderId="12" xfId="0" applyNumberFormat="1" applyFont="1" applyFill="1" applyBorder="1"/>
    <xf numFmtId="4" fontId="3" fillId="2" borderId="11" xfId="0" applyNumberFormat="1" applyFont="1" applyFill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3" fillId="0" borderId="11" xfId="0" applyNumberFormat="1" applyFont="1" applyBorder="1"/>
    <xf numFmtId="0" fontId="5" fillId="2" borderId="7" xfId="0" applyFont="1" applyFill="1" applyBorder="1"/>
    <xf numFmtId="0" fontId="6" fillId="2" borderId="7" xfId="0" applyFont="1" applyFill="1" applyBorder="1"/>
    <xf numFmtId="4" fontId="1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3" fillId="0" borderId="13" xfId="0" applyFont="1" applyBorder="1"/>
    <xf numFmtId="0" fontId="3" fillId="0" borderId="12" xfId="0" applyFont="1" applyBorder="1"/>
    <xf numFmtId="17" fontId="3" fillId="0" borderId="15" xfId="0" applyNumberFormat="1" applyFont="1" applyBorder="1"/>
    <xf numFmtId="0" fontId="1" fillId="0" borderId="12" xfId="0" applyFont="1" applyBorder="1"/>
    <xf numFmtId="17" fontId="3" fillId="0" borderId="12" xfId="0" applyNumberFormat="1" applyFont="1" applyBorder="1"/>
    <xf numFmtId="8" fontId="4" fillId="2" borderId="11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14" xfId="0" applyNumberFormat="1" applyFont="1" applyFill="1" applyBorder="1"/>
    <xf numFmtId="0" fontId="4" fillId="2" borderId="13" xfId="0" applyFont="1" applyFill="1" applyBorder="1"/>
    <xf numFmtId="4" fontId="4" fillId="2" borderId="15" xfId="0" applyNumberFormat="1" applyFont="1" applyFill="1" applyBorder="1"/>
    <xf numFmtId="8" fontId="1" fillId="0" borderId="0" xfId="0" applyNumberFormat="1" applyFont="1"/>
    <xf numFmtId="0" fontId="7" fillId="2" borderId="11" xfId="0" applyFont="1" applyFill="1" applyBorder="1"/>
    <xf numFmtId="0" fontId="7" fillId="2" borderId="15" xfId="0" applyFont="1" applyFill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topLeftCell="A12" workbookViewId="0">
      <selection activeCell="P15" sqref="P15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5.710937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8.28515625" style="1" customWidth="1"/>
    <col min="12" max="12" width="16.140625" style="1" customWidth="1"/>
    <col min="13" max="13" width="7.140625" style="1" bestFit="1" customWidth="1"/>
    <col min="14" max="14" width="7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1" width="10.140625" style="1" customWidth="1"/>
    <col min="22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5.710937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8.28515625" style="1" customWidth="1"/>
    <col min="268" max="268" width="16.140625" style="1" customWidth="1"/>
    <col min="269" max="269" width="7.140625" style="1" bestFit="1" customWidth="1"/>
    <col min="270" max="270" width="7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277" width="10.140625" style="1" customWidth="1"/>
    <col min="278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5.710937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8.28515625" style="1" customWidth="1"/>
    <col min="524" max="524" width="16.140625" style="1" customWidth="1"/>
    <col min="525" max="525" width="7.140625" style="1" bestFit="1" customWidth="1"/>
    <col min="526" max="526" width="7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533" width="10.140625" style="1" customWidth="1"/>
    <col min="534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5.710937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8.28515625" style="1" customWidth="1"/>
    <col min="780" max="780" width="16.140625" style="1" customWidth="1"/>
    <col min="781" max="781" width="7.140625" style="1" bestFit="1" customWidth="1"/>
    <col min="782" max="782" width="7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789" width="10.140625" style="1" customWidth="1"/>
    <col min="790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5.710937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8.28515625" style="1" customWidth="1"/>
    <col min="1036" max="1036" width="16.140625" style="1" customWidth="1"/>
    <col min="1037" max="1037" width="7.140625" style="1" bestFit="1" customWidth="1"/>
    <col min="1038" max="1038" width="7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045" width="10.140625" style="1" customWidth="1"/>
    <col min="1046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5.710937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8.28515625" style="1" customWidth="1"/>
    <col min="1292" max="1292" width="16.140625" style="1" customWidth="1"/>
    <col min="1293" max="1293" width="7.140625" style="1" bestFit="1" customWidth="1"/>
    <col min="1294" max="1294" width="7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301" width="10.140625" style="1" customWidth="1"/>
    <col min="1302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5.710937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8.28515625" style="1" customWidth="1"/>
    <col min="1548" max="1548" width="16.140625" style="1" customWidth="1"/>
    <col min="1549" max="1549" width="7.140625" style="1" bestFit="1" customWidth="1"/>
    <col min="1550" max="1550" width="7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557" width="10.140625" style="1" customWidth="1"/>
    <col min="1558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5.710937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8.28515625" style="1" customWidth="1"/>
    <col min="1804" max="1804" width="16.140625" style="1" customWidth="1"/>
    <col min="1805" max="1805" width="7.140625" style="1" bestFit="1" customWidth="1"/>
    <col min="1806" max="1806" width="7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1813" width="10.140625" style="1" customWidth="1"/>
    <col min="1814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5.710937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8.28515625" style="1" customWidth="1"/>
    <col min="2060" max="2060" width="16.140625" style="1" customWidth="1"/>
    <col min="2061" max="2061" width="7.140625" style="1" bestFit="1" customWidth="1"/>
    <col min="2062" max="2062" width="7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069" width="10.140625" style="1" customWidth="1"/>
    <col min="2070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5.710937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8.28515625" style="1" customWidth="1"/>
    <col min="2316" max="2316" width="16.140625" style="1" customWidth="1"/>
    <col min="2317" max="2317" width="7.140625" style="1" bestFit="1" customWidth="1"/>
    <col min="2318" max="2318" width="7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325" width="10.140625" style="1" customWidth="1"/>
    <col min="2326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5.710937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8.28515625" style="1" customWidth="1"/>
    <col min="2572" max="2572" width="16.140625" style="1" customWidth="1"/>
    <col min="2573" max="2573" width="7.140625" style="1" bestFit="1" customWidth="1"/>
    <col min="2574" max="2574" width="7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581" width="10.140625" style="1" customWidth="1"/>
    <col min="2582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5.710937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8.28515625" style="1" customWidth="1"/>
    <col min="2828" max="2828" width="16.140625" style="1" customWidth="1"/>
    <col min="2829" max="2829" width="7.140625" style="1" bestFit="1" customWidth="1"/>
    <col min="2830" max="2830" width="7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2837" width="10.140625" style="1" customWidth="1"/>
    <col min="2838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5.710937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8.28515625" style="1" customWidth="1"/>
    <col min="3084" max="3084" width="16.140625" style="1" customWidth="1"/>
    <col min="3085" max="3085" width="7.140625" style="1" bestFit="1" customWidth="1"/>
    <col min="3086" max="3086" width="7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093" width="10.140625" style="1" customWidth="1"/>
    <col min="3094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5.710937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8.28515625" style="1" customWidth="1"/>
    <col min="3340" max="3340" width="16.140625" style="1" customWidth="1"/>
    <col min="3341" max="3341" width="7.140625" style="1" bestFit="1" customWidth="1"/>
    <col min="3342" max="3342" width="7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349" width="10.140625" style="1" customWidth="1"/>
    <col min="3350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5.710937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8.28515625" style="1" customWidth="1"/>
    <col min="3596" max="3596" width="16.140625" style="1" customWidth="1"/>
    <col min="3597" max="3597" width="7.140625" style="1" bestFit="1" customWidth="1"/>
    <col min="3598" max="3598" width="7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605" width="10.140625" style="1" customWidth="1"/>
    <col min="3606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5.710937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8.28515625" style="1" customWidth="1"/>
    <col min="3852" max="3852" width="16.140625" style="1" customWidth="1"/>
    <col min="3853" max="3853" width="7.140625" style="1" bestFit="1" customWidth="1"/>
    <col min="3854" max="3854" width="7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3861" width="10.140625" style="1" customWidth="1"/>
    <col min="3862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5.710937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8.28515625" style="1" customWidth="1"/>
    <col min="4108" max="4108" width="16.140625" style="1" customWidth="1"/>
    <col min="4109" max="4109" width="7.140625" style="1" bestFit="1" customWidth="1"/>
    <col min="4110" max="4110" width="7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117" width="10.140625" style="1" customWidth="1"/>
    <col min="4118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5.710937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8.28515625" style="1" customWidth="1"/>
    <col min="4364" max="4364" width="16.140625" style="1" customWidth="1"/>
    <col min="4365" max="4365" width="7.140625" style="1" bestFit="1" customWidth="1"/>
    <col min="4366" max="4366" width="7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373" width="10.140625" style="1" customWidth="1"/>
    <col min="4374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5.710937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8.28515625" style="1" customWidth="1"/>
    <col min="4620" max="4620" width="16.140625" style="1" customWidth="1"/>
    <col min="4621" max="4621" width="7.140625" style="1" bestFit="1" customWidth="1"/>
    <col min="4622" max="4622" width="7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629" width="10.140625" style="1" customWidth="1"/>
    <col min="4630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5.710937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8.28515625" style="1" customWidth="1"/>
    <col min="4876" max="4876" width="16.140625" style="1" customWidth="1"/>
    <col min="4877" max="4877" width="7.140625" style="1" bestFit="1" customWidth="1"/>
    <col min="4878" max="4878" width="7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4885" width="10.140625" style="1" customWidth="1"/>
    <col min="4886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5.710937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8.28515625" style="1" customWidth="1"/>
    <col min="5132" max="5132" width="16.140625" style="1" customWidth="1"/>
    <col min="5133" max="5133" width="7.140625" style="1" bestFit="1" customWidth="1"/>
    <col min="5134" max="5134" width="7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141" width="10.140625" style="1" customWidth="1"/>
    <col min="5142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5.710937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8.28515625" style="1" customWidth="1"/>
    <col min="5388" max="5388" width="16.140625" style="1" customWidth="1"/>
    <col min="5389" max="5389" width="7.140625" style="1" bestFit="1" customWidth="1"/>
    <col min="5390" max="5390" width="7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397" width="10.140625" style="1" customWidth="1"/>
    <col min="5398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5.710937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8.28515625" style="1" customWidth="1"/>
    <col min="5644" max="5644" width="16.140625" style="1" customWidth="1"/>
    <col min="5645" max="5645" width="7.140625" style="1" bestFit="1" customWidth="1"/>
    <col min="5646" max="5646" width="7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653" width="10.140625" style="1" customWidth="1"/>
    <col min="5654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5.710937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8.28515625" style="1" customWidth="1"/>
    <col min="5900" max="5900" width="16.140625" style="1" customWidth="1"/>
    <col min="5901" max="5901" width="7.140625" style="1" bestFit="1" customWidth="1"/>
    <col min="5902" max="5902" width="7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5909" width="10.140625" style="1" customWidth="1"/>
    <col min="5910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5.710937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8.28515625" style="1" customWidth="1"/>
    <col min="6156" max="6156" width="16.140625" style="1" customWidth="1"/>
    <col min="6157" max="6157" width="7.140625" style="1" bestFit="1" customWidth="1"/>
    <col min="6158" max="6158" width="7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165" width="10.140625" style="1" customWidth="1"/>
    <col min="6166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5.710937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8.28515625" style="1" customWidth="1"/>
    <col min="6412" max="6412" width="16.140625" style="1" customWidth="1"/>
    <col min="6413" max="6413" width="7.140625" style="1" bestFit="1" customWidth="1"/>
    <col min="6414" max="6414" width="7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421" width="10.140625" style="1" customWidth="1"/>
    <col min="6422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5.710937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8.28515625" style="1" customWidth="1"/>
    <col min="6668" max="6668" width="16.140625" style="1" customWidth="1"/>
    <col min="6669" max="6669" width="7.140625" style="1" bestFit="1" customWidth="1"/>
    <col min="6670" max="6670" width="7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677" width="10.140625" style="1" customWidth="1"/>
    <col min="6678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5.710937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8.28515625" style="1" customWidth="1"/>
    <col min="6924" max="6924" width="16.140625" style="1" customWidth="1"/>
    <col min="6925" max="6925" width="7.140625" style="1" bestFit="1" customWidth="1"/>
    <col min="6926" max="6926" width="7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6933" width="10.140625" style="1" customWidth="1"/>
    <col min="6934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5.710937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8.28515625" style="1" customWidth="1"/>
    <col min="7180" max="7180" width="16.140625" style="1" customWidth="1"/>
    <col min="7181" max="7181" width="7.140625" style="1" bestFit="1" customWidth="1"/>
    <col min="7182" max="7182" width="7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189" width="10.140625" style="1" customWidth="1"/>
    <col min="7190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5.710937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8.28515625" style="1" customWidth="1"/>
    <col min="7436" max="7436" width="16.140625" style="1" customWidth="1"/>
    <col min="7437" max="7437" width="7.140625" style="1" bestFit="1" customWidth="1"/>
    <col min="7438" max="7438" width="7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445" width="10.140625" style="1" customWidth="1"/>
    <col min="7446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5.710937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8.28515625" style="1" customWidth="1"/>
    <col min="7692" max="7692" width="16.140625" style="1" customWidth="1"/>
    <col min="7693" max="7693" width="7.140625" style="1" bestFit="1" customWidth="1"/>
    <col min="7694" max="7694" width="7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701" width="10.140625" style="1" customWidth="1"/>
    <col min="7702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5.710937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8.28515625" style="1" customWidth="1"/>
    <col min="7948" max="7948" width="16.140625" style="1" customWidth="1"/>
    <col min="7949" max="7949" width="7.140625" style="1" bestFit="1" customWidth="1"/>
    <col min="7950" max="7950" width="7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7957" width="10.140625" style="1" customWidth="1"/>
    <col min="7958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5.710937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8.28515625" style="1" customWidth="1"/>
    <col min="8204" max="8204" width="16.140625" style="1" customWidth="1"/>
    <col min="8205" max="8205" width="7.140625" style="1" bestFit="1" customWidth="1"/>
    <col min="8206" max="8206" width="7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213" width="10.140625" style="1" customWidth="1"/>
    <col min="8214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5.710937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8.28515625" style="1" customWidth="1"/>
    <col min="8460" max="8460" width="16.140625" style="1" customWidth="1"/>
    <col min="8461" max="8461" width="7.140625" style="1" bestFit="1" customWidth="1"/>
    <col min="8462" max="8462" width="7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469" width="10.140625" style="1" customWidth="1"/>
    <col min="8470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5.710937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8.28515625" style="1" customWidth="1"/>
    <col min="8716" max="8716" width="16.140625" style="1" customWidth="1"/>
    <col min="8717" max="8717" width="7.140625" style="1" bestFit="1" customWidth="1"/>
    <col min="8718" max="8718" width="7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725" width="10.140625" style="1" customWidth="1"/>
    <col min="8726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5.710937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8.28515625" style="1" customWidth="1"/>
    <col min="8972" max="8972" width="16.140625" style="1" customWidth="1"/>
    <col min="8973" max="8973" width="7.140625" style="1" bestFit="1" customWidth="1"/>
    <col min="8974" max="8974" width="7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8981" width="10.140625" style="1" customWidth="1"/>
    <col min="8982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5.710937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8.28515625" style="1" customWidth="1"/>
    <col min="9228" max="9228" width="16.140625" style="1" customWidth="1"/>
    <col min="9229" max="9229" width="7.140625" style="1" bestFit="1" customWidth="1"/>
    <col min="9230" max="9230" width="7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237" width="10.140625" style="1" customWidth="1"/>
    <col min="9238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5.710937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8.28515625" style="1" customWidth="1"/>
    <col min="9484" max="9484" width="16.140625" style="1" customWidth="1"/>
    <col min="9485" max="9485" width="7.140625" style="1" bestFit="1" customWidth="1"/>
    <col min="9486" max="9486" width="7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493" width="10.140625" style="1" customWidth="1"/>
    <col min="9494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5.710937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8.28515625" style="1" customWidth="1"/>
    <col min="9740" max="9740" width="16.140625" style="1" customWidth="1"/>
    <col min="9741" max="9741" width="7.140625" style="1" bestFit="1" customWidth="1"/>
    <col min="9742" max="9742" width="7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749" width="10.140625" style="1" customWidth="1"/>
    <col min="9750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5.710937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8.28515625" style="1" customWidth="1"/>
    <col min="9996" max="9996" width="16.140625" style="1" customWidth="1"/>
    <col min="9997" max="9997" width="7.140625" style="1" bestFit="1" customWidth="1"/>
    <col min="9998" max="9998" width="7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005" width="10.140625" style="1" customWidth="1"/>
    <col min="10006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5.710937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8.28515625" style="1" customWidth="1"/>
    <col min="10252" max="10252" width="16.140625" style="1" customWidth="1"/>
    <col min="10253" max="10253" width="7.140625" style="1" bestFit="1" customWidth="1"/>
    <col min="10254" max="10254" width="7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261" width="10.140625" style="1" customWidth="1"/>
    <col min="10262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5.710937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8.28515625" style="1" customWidth="1"/>
    <col min="10508" max="10508" width="16.140625" style="1" customWidth="1"/>
    <col min="10509" max="10509" width="7.140625" style="1" bestFit="1" customWidth="1"/>
    <col min="10510" max="10510" width="7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517" width="10.140625" style="1" customWidth="1"/>
    <col min="10518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5.710937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8.28515625" style="1" customWidth="1"/>
    <col min="10764" max="10764" width="16.140625" style="1" customWidth="1"/>
    <col min="10765" max="10765" width="7.140625" style="1" bestFit="1" customWidth="1"/>
    <col min="10766" max="10766" width="7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0773" width="10.140625" style="1" customWidth="1"/>
    <col min="10774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5.710937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8.28515625" style="1" customWidth="1"/>
    <col min="11020" max="11020" width="16.140625" style="1" customWidth="1"/>
    <col min="11021" max="11021" width="7.140625" style="1" bestFit="1" customWidth="1"/>
    <col min="11022" max="11022" width="7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029" width="10.140625" style="1" customWidth="1"/>
    <col min="11030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5.710937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8.28515625" style="1" customWidth="1"/>
    <col min="11276" max="11276" width="16.140625" style="1" customWidth="1"/>
    <col min="11277" max="11277" width="7.140625" style="1" bestFit="1" customWidth="1"/>
    <col min="11278" max="11278" width="7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285" width="10.140625" style="1" customWidth="1"/>
    <col min="11286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5.710937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8.28515625" style="1" customWidth="1"/>
    <col min="11532" max="11532" width="16.140625" style="1" customWidth="1"/>
    <col min="11533" max="11533" width="7.140625" style="1" bestFit="1" customWidth="1"/>
    <col min="11534" max="11534" width="7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541" width="10.140625" style="1" customWidth="1"/>
    <col min="11542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5.710937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8.28515625" style="1" customWidth="1"/>
    <col min="11788" max="11788" width="16.140625" style="1" customWidth="1"/>
    <col min="11789" max="11789" width="7.140625" style="1" bestFit="1" customWidth="1"/>
    <col min="11790" max="11790" width="7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1797" width="10.140625" style="1" customWidth="1"/>
    <col min="11798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5.710937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8.28515625" style="1" customWidth="1"/>
    <col min="12044" max="12044" width="16.140625" style="1" customWidth="1"/>
    <col min="12045" max="12045" width="7.140625" style="1" bestFit="1" customWidth="1"/>
    <col min="12046" max="12046" width="7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053" width="10.140625" style="1" customWidth="1"/>
    <col min="12054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5.710937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8.28515625" style="1" customWidth="1"/>
    <col min="12300" max="12300" width="16.140625" style="1" customWidth="1"/>
    <col min="12301" max="12301" width="7.140625" style="1" bestFit="1" customWidth="1"/>
    <col min="12302" max="12302" width="7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309" width="10.140625" style="1" customWidth="1"/>
    <col min="12310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5.710937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8.28515625" style="1" customWidth="1"/>
    <col min="12556" max="12556" width="16.140625" style="1" customWidth="1"/>
    <col min="12557" max="12557" width="7.140625" style="1" bestFit="1" customWidth="1"/>
    <col min="12558" max="12558" width="7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565" width="10.140625" style="1" customWidth="1"/>
    <col min="12566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5.710937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8.28515625" style="1" customWidth="1"/>
    <col min="12812" max="12812" width="16.140625" style="1" customWidth="1"/>
    <col min="12813" max="12813" width="7.140625" style="1" bestFit="1" customWidth="1"/>
    <col min="12814" max="12814" width="7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2821" width="10.140625" style="1" customWidth="1"/>
    <col min="12822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5.710937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8.28515625" style="1" customWidth="1"/>
    <col min="13068" max="13068" width="16.140625" style="1" customWidth="1"/>
    <col min="13069" max="13069" width="7.140625" style="1" bestFit="1" customWidth="1"/>
    <col min="13070" max="13070" width="7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077" width="10.140625" style="1" customWidth="1"/>
    <col min="13078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5.710937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8.28515625" style="1" customWidth="1"/>
    <col min="13324" max="13324" width="16.140625" style="1" customWidth="1"/>
    <col min="13325" max="13325" width="7.140625" style="1" bestFit="1" customWidth="1"/>
    <col min="13326" max="13326" width="7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333" width="10.140625" style="1" customWidth="1"/>
    <col min="13334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5.710937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8.28515625" style="1" customWidth="1"/>
    <col min="13580" max="13580" width="16.140625" style="1" customWidth="1"/>
    <col min="13581" max="13581" width="7.140625" style="1" bestFit="1" customWidth="1"/>
    <col min="13582" max="13582" width="7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589" width="10.140625" style="1" customWidth="1"/>
    <col min="13590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5.710937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8.28515625" style="1" customWidth="1"/>
    <col min="13836" max="13836" width="16.140625" style="1" customWidth="1"/>
    <col min="13837" max="13837" width="7.140625" style="1" bestFit="1" customWidth="1"/>
    <col min="13838" max="13838" width="7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3845" width="10.140625" style="1" customWidth="1"/>
    <col min="13846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5.710937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8.28515625" style="1" customWidth="1"/>
    <col min="14092" max="14092" width="16.140625" style="1" customWidth="1"/>
    <col min="14093" max="14093" width="7.140625" style="1" bestFit="1" customWidth="1"/>
    <col min="14094" max="14094" width="7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101" width="10.140625" style="1" customWidth="1"/>
    <col min="14102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5.710937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8.28515625" style="1" customWidth="1"/>
    <col min="14348" max="14348" width="16.140625" style="1" customWidth="1"/>
    <col min="14349" max="14349" width="7.140625" style="1" bestFit="1" customWidth="1"/>
    <col min="14350" max="14350" width="7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357" width="10.140625" style="1" customWidth="1"/>
    <col min="14358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5.710937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8.28515625" style="1" customWidth="1"/>
    <col min="14604" max="14604" width="16.140625" style="1" customWidth="1"/>
    <col min="14605" max="14605" width="7.140625" style="1" bestFit="1" customWidth="1"/>
    <col min="14606" max="14606" width="7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613" width="10.140625" style="1" customWidth="1"/>
    <col min="14614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5.710937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8.28515625" style="1" customWidth="1"/>
    <col min="14860" max="14860" width="16.140625" style="1" customWidth="1"/>
    <col min="14861" max="14861" width="7.140625" style="1" bestFit="1" customWidth="1"/>
    <col min="14862" max="14862" width="7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4869" width="10.140625" style="1" customWidth="1"/>
    <col min="14870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5.710937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8.28515625" style="1" customWidth="1"/>
    <col min="15116" max="15116" width="16.140625" style="1" customWidth="1"/>
    <col min="15117" max="15117" width="7.140625" style="1" bestFit="1" customWidth="1"/>
    <col min="15118" max="15118" width="7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125" width="10.140625" style="1" customWidth="1"/>
    <col min="15126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5.710937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8.28515625" style="1" customWidth="1"/>
    <col min="15372" max="15372" width="16.140625" style="1" customWidth="1"/>
    <col min="15373" max="15373" width="7.140625" style="1" bestFit="1" customWidth="1"/>
    <col min="15374" max="15374" width="7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381" width="10.140625" style="1" customWidth="1"/>
    <col min="15382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5.710937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8.28515625" style="1" customWidth="1"/>
    <col min="15628" max="15628" width="16.140625" style="1" customWidth="1"/>
    <col min="15629" max="15629" width="7.140625" style="1" bestFit="1" customWidth="1"/>
    <col min="15630" max="15630" width="7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637" width="10.140625" style="1" customWidth="1"/>
    <col min="15638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5.710937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8.28515625" style="1" customWidth="1"/>
    <col min="15884" max="15884" width="16.140625" style="1" customWidth="1"/>
    <col min="15885" max="15885" width="7.140625" style="1" bestFit="1" customWidth="1"/>
    <col min="15886" max="15886" width="7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5893" width="10.140625" style="1" customWidth="1"/>
    <col min="15894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5.710937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8.28515625" style="1" customWidth="1"/>
    <col min="16140" max="16140" width="16.140625" style="1" customWidth="1"/>
    <col min="16141" max="16141" width="7.140625" style="1" bestFit="1" customWidth="1"/>
    <col min="16142" max="16142" width="7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149" width="10.140625" style="1" customWidth="1"/>
    <col min="16150" max="16384" width="9.140625" style="1"/>
  </cols>
  <sheetData>
    <row r="1" spans="1:21" ht="12" thickBot="1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1" x14ac:dyDescent="0.2">
      <c r="A2" s="2" t="s">
        <v>0</v>
      </c>
      <c r="B2" s="3"/>
      <c r="C2" s="3"/>
      <c r="D2" s="3"/>
      <c r="E2" s="3"/>
      <c r="F2" s="3"/>
      <c r="G2" s="3"/>
      <c r="H2" s="3"/>
      <c r="I2" s="4" t="s">
        <v>16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5" t="s">
        <v>16</v>
      </c>
    </row>
    <row r="3" spans="1:21" x14ac:dyDescent="0.2">
      <c r="A3" s="21" t="s">
        <v>2</v>
      </c>
      <c r="B3" s="22" t="s">
        <v>22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23</v>
      </c>
      <c r="H3" s="22" t="s">
        <v>7</v>
      </c>
      <c r="I3" s="23">
        <v>27600.68</v>
      </c>
      <c r="J3" s="21" t="s">
        <v>2</v>
      </c>
      <c r="K3" s="22" t="s">
        <v>8</v>
      </c>
      <c r="L3" s="22" t="s">
        <v>3</v>
      </c>
      <c r="M3" s="22" t="s">
        <v>9</v>
      </c>
      <c r="N3" s="22" t="s">
        <v>10</v>
      </c>
      <c r="O3" s="22" t="s">
        <v>24</v>
      </c>
      <c r="P3" s="22" t="s">
        <v>11</v>
      </c>
      <c r="Q3" s="22" t="s">
        <v>5</v>
      </c>
      <c r="R3" s="22" t="s">
        <v>23</v>
      </c>
      <c r="S3" s="22" t="s">
        <v>12</v>
      </c>
      <c r="T3" s="24">
        <v>2610.77</v>
      </c>
    </row>
    <row r="4" spans="1:21" x14ac:dyDescent="0.2">
      <c r="A4" s="6" t="s">
        <v>28</v>
      </c>
      <c r="B4" s="6" t="s">
        <v>18</v>
      </c>
      <c r="C4" s="6" t="s">
        <v>17</v>
      </c>
      <c r="D4" s="25">
        <v>12323</v>
      </c>
      <c r="E4" s="46"/>
      <c r="F4" s="8"/>
      <c r="G4" s="8">
        <v>-12323</v>
      </c>
      <c r="H4" s="7"/>
      <c r="I4" s="9"/>
      <c r="J4" s="10" t="s">
        <v>19</v>
      </c>
      <c r="K4" s="11"/>
      <c r="L4" s="10"/>
      <c r="M4" s="10"/>
      <c r="N4" s="10"/>
      <c r="O4" s="10"/>
      <c r="P4" s="10"/>
      <c r="Q4" s="26"/>
      <c r="R4" s="8">
        <v>12323</v>
      </c>
      <c r="S4" s="12"/>
      <c r="T4" s="10">
        <f>SUM(T3+R4-S4)</f>
        <v>14933.77</v>
      </c>
    </row>
    <row r="5" spans="1:21" x14ac:dyDescent="0.2">
      <c r="A5" s="6" t="s">
        <v>28</v>
      </c>
      <c r="B5" s="27" t="s">
        <v>18</v>
      </c>
      <c r="C5" s="6" t="s">
        <v>25</v>
      </c>
      <c r="D5" s="28">
        <v>1435.18</v>
      </c>
      <c r="E5" s="47"/>
      <c r="F5" s="8"/>
      <c r="G5" s="8">
        <v>-1435.18</v>
      </c>
      <c r="H5" s="7"/>
      <c r="I5" s="7"/>
      <c r="J5" s="10"/>
      <c r="K5" s="29"/>
      <c r="L5" s="14"/>
      <c r="M5" s="10"/>
      <c r="N5" s="10"/>
      <c r="O5" s="10"/>
      <c r="P5" s="10"/>
      <c r="Q5" s="26"/>
      <c r="R5" s="8">
        <v>1435.18</v>
      </c>
      <c r="S5" s="12"/>
      <c r="T5" s="10">
        <f t="shared" ref="T5:T19" si="0">SUM(T4+R5-S5)</f>
        <v>16368.95</v>
      </c>
      <c r="U5" s="48"/>
    </row>
    <row r="6" spans="1:21" x14ac:dyDescent="0.2">
      <c r="A6" s="6" t="s">
        <v>29</v>
      </c>
      <c r="B6" s="27" t="s">
        <v>30</v>
      </c>
      <c r="C6" s="6" t="s">
        <v>7</v>
      </c>
      <c r="D6" s="7"/>
      <c r="E6" s="13"/>
      <c r="F6" s="7"/>
      <c r="G6" s="7"/>
      <c r="H6" s="8">
        <v>30.47</v>
      </c>
      <c r="I6" s="7"/>
      <c r="J6" s="10" t="s">
        <v>31</v>
      </c>
      <c r="K6" s="29" t="s">
        <v>32</v>
      </c>
      <c r="L6" s="10" t="s">
        <v>26</v>
      </c>
      <c r="M6" s="10"/>
      <c r="N6" s="10"/>
      <c r="O6" s="10"/>
      <c r="P6" s="10">
        <v>8</v>
      </c>
      <c r="Q6" s="26"/>
      <c r="R6" s="8"/>
      <c r="S6" s="12">
        <f t="shared" ref="S6:S19" si="1">SUM(M6:P6)</f>
        <v>8</v>
      </c>
      <c r="T6" s="10">
        <f t="shared" si="0"/>
        <v>16360.95</v>
      </c>
    </row>
    <row r="7" spans="1:21" x14ac:dyDescent="0.2">
      <c r="A7" s="6" t="s">
        <v>33</v>
      </c>
      <c r="B7" s="27" t="s">
        <v>30</v>
      </c>
      <c r="C7" s="6" t="s">
        <v>7</v>
      </c>
      <c r="D7" s="6"/>
      <c r="E7" s="6"/>
      <c r="F7" s="7"/>
      <c r="G7" s="7"/>
      <c r="H7" s="8">
        <v>32.08</v>
      </c>
      <c r="I7" s="7"/>
      <c r="J7" s="11" t="s">
        <v>34</v>
      </c>
      <c r="K7" s="29" t="s">
        <v>32</v>
      </c>
      <c r="L7" s="10" t="s">
        <v>26</v>
      </c>
      <c r="M7" s="10"/>
      <c r="N7" s="10"/>
      <c r="O7" s="10"/>
      <c r="P7" s="10">
        <v>11</v>
      </c>
      <c r="Q7" s="26"/>
      <c r="R7" s="7"/>
      <c r="S7" s="12">
        <f t="shared" si="1"/>
        <v>11</v>
      </c>
      <c r="T7" s="10">
        <f t="shared" si="0"/>
        <v>16349.95</v>
      </c>
    </row>
    <row r="8" spans="1:21" x14ac:dyDescent="0.2">
      <c r="A8" s="6"/>
      <c r="B8" s="27"/>
      <c r="C8" s="6"/>
      <c r="D8" s="6"/>
      <c r="E8" s="6"/>
      <c r="F8" s="7"/>
      <c r="G8" s="7"/>
      <c r="H8" s="7"/>
      <c r="I8" s="7"/>
      <c r="J8" s="11" t="s">
        <v>35</v>
      </c>
      <c r="K8" s="29">
        <v>200030</v>
      </c>
      <c r="L8" s="15" t="s">
        <v>36</v>
      </c>
      <c r="M8" s="10">
        <v>300.86</v>
      </c>
      <c r="N8" s="10"/>
      <c r="O8" s="10"/>
      <c r="P8" s="10"/>
      <c r="Q8" s="26"/>
      <c r="R8" s="7"/>
      <c r="S8" s="12">
        <f t="shared" si="1"/>
        <v>300.86</v>
      </c>
      <c r="T8" s="12">
        <f t="shared" si="0"/>
        <v>16049.09</v>
      </c>
    </row>
    <row r="9" spans="1:21" x14ac:dyDescent="0.2">
      <c r="A9" s="6"/>
      <c r="B9" s="27"/>
      <c r="C9" s="6"/>
      <c r="D9" s="6"/>
      <c r="E9" s="6"/>
      <c r="F9" s="7"/>
      <c r="G9" s="7"/>
      <c r="H9" s="7"/>
      <c r="I9" s="30"/>
      <c r="J9" s="11" t="s">
        <v>35</v>
      </c>
      <c r="K9" s="29">
        <v>200031</v>
      </c>
      <c r="L9" s="10" t="s">
        <v>37</v>
      </c>
      <c r="M9" s="10">
        <v>300.86</v>
      </c>
      <c r="N9" s="10">
        <v>21.6</v>
      </c>
      <c r="O9" s="10"/>
      <c r="P9" s="10"/>
      <c r="Q9" s="26"/>
      <c r="R9" s="7"/>
      <c r="S9" s="10">
        <f t="shared" si="1"/>
        <v>322.46000000000004</v>
      </c>
      <c r="T9" s="10">
        <f t="shared" si="0"/>
        <v>15726.630000000001</v>
      </c>
    </row>
    <row r="10" spans="1:21" x14ac:dyDescent="0.2">
      <c r="A10" s="6"/>
      <c r="B10" s="27"/>
      <c r="C10" s="6"/>
      <c r="D10" s="6"/>
      <c r="E10" s="6"/>
      <c r="F10" s="7"/>
      <c r="G10" s="7"/>
      <c r="H10" s="7"/>
      <c r="I10" s="30"/>
      <c r="J10" s="11" t="s">
        <v>35</v>
      </c>
      <c r="K10" s="29">
        <v>200032</v>
      </c>
      <c r="L10" s="29" t="s">
        <v>20</v>
      </c>
      <c r="M10" s="10"/>
      <c r="N10" s="10">
        <v>590.63</v>
      </c>
      <c r="O10" s="10"/>
      <c r="P10" s="10"/>
      <c r="Q10" s="26"/>
      <c r="R10" s="7"/>
      <c r="S10" s="10">
        <f t="shared" si="1"/>
        <v>590.63</v>
      </c>
      <c r="T10" s="10">
        <f t="shared" si="0"/>
        <v>15136.000000000002</v>
      </c>
    </row>
    <row r="11" spans="1:21" x14ac:dyDescent="0.2">
      <c r="A11" s="6"/>
      <c r="B11" s="27"/>
      <c r="C11" s="6"/>
      <c r="D11" s="6"/>
      <c r="E11" s="6"/>
      <c r="F11" s="7"/>
      <c r="G11" s="7"/>
      <c r="H11" s="7"/>
      <c r="I11" s="30"/>
      <c r="J11" s="11" t="s">
        <v>35</v>
      </c>
      <c r="K11" s="29">
        <v>200033</v>
      </c>
      <c r="L11" s="10" t="s">
        <v>38</v>
      </c>
      <c r="M11" s="10"/>
      <c r="N11" s="49"/>
      <c r="O11" s="10"/>
      <c r="P11" s="10">
        <v>531.9</v>
      </c>
      <c r="Q11" s="26">
        <v>88.65</v>
      </c>
      <c r="R11" s="7"/>
      <c r="S11" s="10">
        <f t="shared" si="1"/>
        <v>531.9</v>
      </c>
      <c r="T11" s="10">
        <f t="shared" si="0"/>
        <v>14604.100000000002</v>
      </c>
    </row>
    <row r="12" spans="1:21" x14ac:dyDescent="0.2">
      <c r="A12" s="6"/>
      <c r="B12" s="6"/>
      <c r="C12" s="6"/>
      <c r="D12" s="6"/>
      <c r="E12" s="6"/>
      <c r="F12" s="7"/>
      <c r="G12" s="7"/>
      <c r="H12" s="7"/>
      <c r="I12" s="7"/>
      <c r="J12" s="10" t="s">
        <v>35</v>
      </c>
      <c r="K12" s="29">
        <v>200034</v>
      </c>
      <c r="L12" s="10" t="s">
        <v>39</v>
      </c>
      <c r="M12" s="10"/>
      <c r="N12" s="10"/>
      <c r="O12" s="10"/>
      <c r="P12" s="10">
        <v>438.09</v>
      </c>
      <c r="Q12" s="26"/>
      <c r="R12" s="7"/>
      <c r="S12" s="10">
        <f t="shared" si="1"/>
        <v>438.09</v>
      </c>
      <c r="T12" s="10">
        <f t="shared" si="0"/>
        <v>14166.010000000002</v>
      </c>
    </row>
    <row r="13" spans="1:21" x14ac:dyDescent="0.2">
      <c r="A13" s="6"/>
      <c r="B13" s="6"/>
      <c r="C13" s="6"/>
      <c r="D13" s="6"/>
      <c r="E13" s="6"/>
      <c r="F13" s="7"/>
      <c r="G13" s="7"/>
      <c r="H13" s="7"/>
      <c r="I13" s="7"/>
      <c r="J13" s="10" t="s">
        <v>35</v>
      </c>
      <c r="K13" s="29">
        <v>200035</v>
      </c>
      <c r="L13" s="10" t="s">
        <v>40</v>
      </c>
      <c r="M13" s="10"/>
      <c r="N13" s="10"/>
      <c r="O13" s="10"/>
      <c r="P13" s="10">
        <v>335.6</v>
      </c>
      <c r="Q13" s="26"/>
      <c r="R13" s="7"/>
      <c r="S13" s="10">
        <f t="shared" si="1"/>
        <v>335.6</v>
      </c>
      <c r="T13" s="10">
        <f t="shared" si="0"/>
        <v>13830.410000000002</v>
      </c>
    </row>
    <row r="14" spans="1:21" x14ac:dyDescent="0.2">
      <c r="A14" s="6"/>
      <c r="B14" s="6"/>
      <c r="C14" s="6"/>
      <c r="D14" s="6"/>
      <c r="E14" s="6"/>
      <c r="F14" s="7"/>
      <c r="G14" s="7"/>
      <c r="H14" s="7"/>
      <c r="I14" s="7"/>
      <c r="J14" s="10" t="s">
        <v>41</v>
      </c>
      <c r="K14" s="29">
        <v>200036</v>
      </c>
      <c r="L14" s="10" t="s">
        <v>42</v>
      </c>
      <c r="M14" s="10"/>
      <c r="N14" s="10">
        <v>20</v>
      </c>
      <c r="O14" s="10"/>
      <c r="P14" s="10"/>
      <c r="Q14" s="26"/>
      <c r="R14" s="7"/>
      <c r="S14" s="10">
        <f t="shared" si="1"/>
        <v>20</v>
      </c>
      <c r="T14" s="10">
        <f t="shared" si="0"/>
        <v>13810.410000000002</v>
      </c>
    </row>
    <row r="15" spans="1:21" x14ac:dyDescent="0.2">
      <c r="A15" s="6"/>
      <c r="B15" s="6"/>
      <c r="C15" s="6"/>
      <c r="D15" s="6"/>
      <c r="E15" s="6"/>
      <c r="F15" s="7"/>
      <c r="G15" s="7"/>
      <c r="H15" s="7"/>
      <c r="I15" s="7"/>
      <c r="J15" s="10" t="s">
        <v>41</v>
      </c>
      <c r="K15" s="29">
        <v>101428</v>
      </c>
      <c r="L15" s="10" t="s">
        <v>43</v>
      </c>
      <c r="M15" s="10"/>
      <c r="N15" s="10"/>
      <c r="O15" s="10">
        <v>200</v>
      </c>
      <c r="P15" s="10"/>
      <c r="Q15" s="26"/>
      <c r="R15" s="7"/>
      <c r="S15" s="10">
        <f t="shared" si="1"/>
        <v>200</v>
      </c>
      <c r="T15" s="10">
        <f t="shared" si="0"/>
        <v>13610.410000000002</v>
      </c>
    </row>
    <row r="16" spans="1:21" x14ac:dyDescent="0.2">
      <c r="A16" s="6"/>
      <c r="B16" s="6"/>
      <c r="C16" s="6"/>
      <c r="D16" s="6"/>
      <c r="E16" s="6"/>
      <c r="F16" s="7"/>
      <c r="G16" s="7"/>
      <c r="H16" s="7"/>
      <c r="I16" s="7"/>
      <c r="J16" s="10" t="s">
        <v>44</v>
      </c>
      <c r="K16" s="29" t="s">
        <v>32</v>
      </c>
      <c r="L16" s="10" t="s">
        <v>26</v>
      </c>
      <c r="M16" s="10"/>
      <c r="N16" s="10"/>
      <c r="O16" s="10"/>
      <c r="P16" s="10">
        <v>10</v>
      </c>
      <c r="Q16" s="26"/>
      <c r="R16" s="7"/>
      <c r="S16" s="10">
        <f t="shared" si="1"/>
        <v>10</v>
      </c>
      <c r="T16" s="10">
        <f t="shared" si="0"/>
        <v>13600.410000000002</v>
      </c>
    </row>
    <row r="17" spans="1:20" x14ac:dyDescent="0.2">
      <c r="A17" s="6"/>
      <c r="B17" s="6"/>
      <c r="C17" s="6"/>
      <c r="D17" s="6"/>
      <c r="E17" s="6"/>
      <c r="F17" s="7"/>
      <c r="G17" s="7"/>
      <c r="H17" s="7"/>
      <c r="I17" s="7"/>
      <c r="J17" s="10"/>
      <c r="K17" s="29"/>
      <c r="L17" s="10"/>
      <c r="M17" s="10"/>
      <c r="N17" s="10"/>
      <c r="O17" s="10"/>
      <c r="P17" s="10"/>
      <c r="Q17" s="26"/>
      <c r="R17" s="7"/>
      <c r="S17" s="10">
        <f t="shared" si="1"/>
        <v>0</v>
      </c>
      <c r="T17" s="10">
        <f t="shared" si="0"/>
        <v>13600.410000000002</v>
      </c>
    </row>
    <row r="18" spans="1:20" x14ac:dyDescent="0.2">
      <c r="A18" s="6"/>
      <c r="B18" s="6"/>
      <c r="C18" s="6"/>
      <c r="D18" s="6"/>
      <c r="E18" s="6"/>
      <c r="F18" s="7"/>
      <c r="G18" s="7"/>
      <c r="H18" s="7"/>
      <c r="I18" s="7"/>
      <c r="J18" s="10"/>
      <c r="K18" s="29"/>
      <c r="L18" s="10"/>
      <c r="M18" s="10"/>
      <c r="N18" s="10"/>
      <c r="O18" s="10"/>
      <c r="P18" s="10"/>
      <c r="Q18" s="26"/>
      <c r="R18" s="7"/>
      <c r="S18" s="10">
        <f t="shared" si="1"/>
        <v>0</v>
      </c>
      <c r="T18" s="10">
        <f t="shared" si="0"/>
        <v>13600.410000000002</v>
      </c>
    </row>
    <row r="19" spans="1:20" x14ac:dyDescent="0.2">
      <c r="A19" s="6"/>
      <c r="B19" s="6"/>
      <c r="C19" s="6"/>
      <c r="D19" s="6"/>
      <c r="E19" s="6"/>
      <c r="F19" s="7"/>
      <c r="G19" s="7"/>
      <c r="H19" s="7"/>
      <c r="I19" s="7"/>
      <c r="J19" s="10"/>
      <c r="K19" s="17"/>
      <c r="L19" s="10"/>
      <c r="M19" s="10"/>
      <c r="N19" s="10"/>
      <c r="O19" s="10"/>
      <c r="P19" s="10"/>
      <c r="Q19" s="26"/>
      <c r="R19" s="7"/>
      <c r="S19" s="10">
        <f t="shared" si="1"/>
        <v>0</v>
      </c>
      <c r="T19" s="10">
        <f t="shared" si="0"/>
        <v>13600.410000000002</v>
      </c>
    </row>
    <row r="20" spans="1:20" ht="12" thickBot="1" x14ac:dyDescent="0.25">
      <c r="A20" s="31" t="s">
        <v>13</v>
      </c>
      <c r="B20" s="32"/>
      <c r="C20" s="33">
        <f>SUM(D21+E21+F21+H21)</f>
        <v>13820.73</v>
      </c>
      <c r="D20" s="34"/>
      <c r="E20" s="34"/>
      <c r="F20" s="35"/>
      <c r="G20" s="35"/>
      <c r="H20" s="35"/>
      <c r="I20" s="35">
        <f>SUM(I4:I18)</f>
        <v>0</v>
      </c>
      <c r="J20" s="18" t="s">
        <v>14</v>
      </c>
      <c r="K20" s="36"/>
      <c r="L20" s="36">
        <f>SUM(M21:P21)</f>
        <v>2768.54</v>
      </c>
      <c r="M20" s="16"/>
      <c r="N20" s="16"/>
      <c r="O20" s="16"/>
      <c r="P20" s="16"/>
      <c r="Q20" s="37"/>
      <c r="R20" s="35"/>
      <c r="S20" s="16"/>
      <c r="T20" s="10"/>
    </row>
    <row r="21" spans="1:20" ht="12" thickBot="1" x14ac:dyDescent="0.25">
      <c r="A21" s="38" t="s">
        <v>15</v>
      </c>
      <c r="B21" s="39"/>
      <c r="C21" s="39"/>
      <c r="D21" s="40">
        <f>SUM(D4:D20)</f>
        <v>13758.18</v>
      </c>
      <c r="E21" s="39">
        <f>SUM(E4:E20)</f>
        <v>0</v>
      </c>
      <c r="F21" s="41">
        <f>SUM(F4:F20)</f>
        <v>0</v>
      </c>
      <c r="G21" s="40">
        <f>SUM(G4:G20)</f>
        <v>-13758.18</v>
      </c>
      <c r="H21" s="41">
        <f>SUM(H4:H19)</f>
        <v>62.55</v>
      </c>
      <c r="I21" s="42">
        <f>SUM(D21:H21)</f>
        <v>62.55</v>
      </c>
      <c r="J21" s="19"/>
      <c r="K21" s="20"/>
      <c r="L21" s="20"/>
      <c r="M21" s="43">
        <f>SUM(M4:M19)</f>
        <v>601.72</v>
      </c>
      <c r="N21" s="43">
        <f>SUM(N4:N19)</f>
        <v>632.23</v>
      </c>
      <c r="O21" s="43">
        <f>SUM(O4:O19)</f>
        <v>200</v>
      </c>
      <c r="P21" s="43">
        <f>SUM(P5:P19)</f>
        <v>1334.5900000000001</v>
      </c>
      <c r="Q21" s="43">
        <f>SUM(Q4:Q20)</f>
        <v>88.65</v>
      </c>
      <c r="R21" s="40">
        <f>SUM(R4:R20)</f>
        <v>13758.18</v>
      </c>
      <c r="S21" s="44">
        <f>SUM(S4:S19)</f>
        <v>2768.54</v>
      </c>
      <c r="T21" s="45">
        <f>SUM(T19)</f>
        <v>13600.410000000002</v>
      </c>
    </row>
    <row r="22" spans="1:20" ht="12" thickBo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6"/>
      <c r="T22" s="50"/>
    </row>
    <row r="23" spans="1:20" ht="12" thickBot="1" x14ac:dyDescent="0.25">
      <c r="A23" s="51" t="s">
        <v>45</v>
      </c>
      <c r="B23" s="52"/>
      <c r="C23" s="52">
        <v>27600.68</v>
      </c>
      <c r="D23" s="53">
        <v>45017</v>
      </c>
      <c r="E23" s="51" t="s">
        <v>46</v>
      </c>
      <c r="F23" s="52"/>
      <c r="G23" s="52"/>
      <c r="H23" s="52"/>
      <c r="I23" s="54">
        <v>2610.77</v>
      </c>
      <c r="J23" s="55">
        <v>45017</v>
      </c>
      <c r="K23" s="52" t="s">
        <v>15</v>
      </c>
      <c r="L23" s="56">
        <f>SUM(C23+I23)</f>
        <v>30211.45</v>
      </c>
      <c r="M23" s="49"/>
      <c r="N23" s="49"/>
      <c r="O23" s="49"/>
      <c r="P23" s="49"/>
      <c r="Q23" s="49"/>
      <c r="R23" s="49"/>
      <c r="S23" s="16"/>
      <c r="T23" s="16"/>
    </row>
    <row r="24" spans="1:20" ht="12" thickBo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7"/>
      <c r="M24" s="49"/>
      <c r="N24" s="16"/>
      <c r="O24" s="49"/>
      <c r="P24" s="49"/>
      <c r="Q24" s="16"/>
      <c r="R24" s="49"/>
      <c r="S24" s="49"/>
      <c r="T24" s="49"/>
    </row>
    <row r="25" spans="1:20" x14ac:dyDescent="0.2">
      <c r="A25" s="49"/>
      <c r="B25" s="58">
        <v>2023</v>
      </c>
      <c r="C25" s="59" t="s">
        <v>47</v>
      </c>
      <c r="D25" s="60">
        <f>SUM(I3+I21)</f>
        <v>27663.23</v>
      </c>
      <c r="E25" s="49"/>
      <c r="F25" s="49"/>
      <c r="G25" s="16"/>
      <c r="H25" s="49"/>
      <c r="I25" s="49"/>
      <c r="J25" s="58" t="s">
        <v>48</v>
      </c>
      <c r="K25" s="59"/>
      <c r="L25" s="61">
        <f>SUM(C20)</f>
        <v>13820.73</v>
      </c>
      <c r="M25" s="49"/>
      <c r="N25" s="49"/>
      <c r="O25" s="49"/>
      <c r="P25" s="49"/>
      <c r="Q25" s="49"/>
      <c r="R25" s="49"/>
      <c r="S25" s="49"/>
      <c r="T25" s="49"/>
    </row>
    <row r="26" spans="1:20" x14ac:dyDescent="0.2">
      <c r="A26" s="49"/>
      <c r="B26" s="62">
        <v>2023</v>
      </c>
      <c r="C26" s="34" t="s">
        <v>49</v>
      </c>
      <c r="D26" s="63">
        <f>SUM(T21)</f>
        <v>13600.410000000002</v>
      </c>
      <c r="E26" s="49"/>
      <c r="F26" s="49"/>
      <c r="G26" s="49"/>
      <c r="H26" s="49"/>
      <c r="I26" s="49"/>
      <c r="J26" s="62" t="s">
        <v>50</v>
      </c>
      <c r="K26" s="34"/>
      <c r="L26" s="64">
        <f>SUM(S21)</f>
        <v>2768.54</v>
      </c>
      <c r="M26" s="49"/>
      <c r="N26" s="49"/>
      <c r="O26" s="49"/>
      <c r="P26" s="49"/>
      <c r="Q26" s="49"/>
      <c r="R26" s="49"/>
      <c r="S26" s="49"/>
      <c r="T26" s="49"/>
    </row>
    <row r="27" spans="1:20" ht="12" thickBot="1" x14ac:dyDescent="0.25">
      <c r="A27" s="49"/>
      <c r="B27" s="62"/>
      <c r="C27" s="34"/>
      <c r="D27" s="63"/>
      <c r="E27" s="49"/>
      <c r="F27" s="49"/>
      <c r="G27" s="49"/>
      <c r="H27" s="49"/>
      <c r="I27" s="49"/>
      <c r="J27" s="62"/>
      <c r="K27" s="34"/>
      <c r="L27" s="64"/>
      <c r="M27" s="49"/>
      <c r="N27" s="49"/>
      <c r="O27" s="49"/>
      <c r="P27" s="49"/>
      <c r="Q27" s="49"/>
      <c r="R27" s="49"/>
      <c r="S27" s="49"/>
      <c r="T27" s="49"/>
    </row>
    <row r="28" spans="1:20" ht="12" thickBot="1" x14ac:dyDescent="0.25">
      <c r="A28" s="49"/>
      <c r="B28" s="65"/>
      <c r="C28" s="39" t="s">
        <v>51</v>
      </c>
      <c r="D28" s="66">
        <f>SUM(D25:D27)</f>
        <v>41263.64</v>
      </c>
      <c r="E28" s="49"/>
      <c r="F28" s="49"/>
      <c r="G28" s="49"/>
      <c r="H28" s="49"/>
      <c r="I28" s="49"/>
      <c r="J28" s="65" t="s">
        <v>52</v>
      </c>
      <c r="K28" s="39"/>
      <c r="L28" s="56">
        <f>SUM(L23+L25-L26)</f>
        <v>41263.64</v>
      </c>
      <c r="M28" s="49"/>
      <c r="N28" s="49"/>
      <c r="O28" s="49"/>
      <c r="P28" s="49"/>
      <c r="Q28" s="49"/>
      <c r="R28" s="49"/>
      <c r="S28" s="49"/>
      <c r="T28" s="49"/>
    </row>
    <row r="29" spans="1:20" ht="12" thickBot="1" x14ac:dyDescent="0.25">
      <c r="H29" s="67"/>
    </row>
    <row r="30" spans="1:20" ht="12" thickBot="1" x14ac:dyDescent="0.25">
      <c r="C30" s="68" t="s">
        <v>53</v>
      </c>
      <c r="D30" s="69" t="s">
        <v>54</v>
      </c>
      <c r="G30" s="48"/>
    </row>
    <row r="31" spans="1:20" x14ac:dyDescent="0.2">
      <c r="C31" s="70" t="s">
        <v>55</v>
      </c>
      <c r="D31" s="71">
        <v>6500</v>
      </c>
    </row>
    <row r="32" spans="1:20" x14ac:dyDescent="0.2">
      <c r="C32" s="70" t="s">
        <v>56</v>
      </c>
      <c r="D32" s="71">
        <v>10000</v>
      </c>
    </row>
    <row r="33" spans="3:4" x14ac:dyDescent="0.2">
      <c r="C33" s="70" t="s">
        <v>57</v>
      </c>
      <c r="D33" s="71">
        <v>800</v>
      </c>
    </row>
    <row r="34" spans="3:4" x14ac:dyDescent="0.2">
      <c r="C34" s="70" t="s">
        <v>58</v>
      </c>
      <c r="D34" s="71">
        <v>1000</v>
      </c>
    </row>
    <row r="35" spans="3:4" x14ac:dyDescent="0.2">
      <c r="C35" s="70" t="s">
        <v>59</v>
      </c>
      <c r="D35" s="71">
        <v>2000</v>
      </c>
    </row>
    <row r="36" spans="3:4" x14ac:dyDescent="0.2">
      <c r="C36" s="70" t="s">
        <v>60</v>
      </c>
      <c r="D36" s="71">
        <v>1435</v>
      </c>
    </row>
    <row r="37" spans="3:4" x14ac:dyDescent="0.2">
      <c r="C37" s="70" t="s">
        <v>61</v>
      </c>
      <c r="D37" s="71">
        <v>5000</v>
      </c>
    </row>
    <row r="38" spans="3:4" ht="12" thickBot="1" x14ac:dyDescent="0.25">
      <c r="C38" s="72" t="s">
        <v>62</v>
      </c>
      <c r="D38" s="73">
        <v>1000</v>
      </c>
    </row>
    <row r="39" spans="3:4" ht="12" thickBot="1" x14ac:dyDescent="0.25">
      <c r="C39" s="68" t="s">
        <v>63</v>
      </c>
      <c r="D39" s="69">
        <f>SUM(D31:D38)</f>
        <v>27735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clerk</cp:lastModifiedBy>
  <cp:lastPrinted>2020-01-23T20:23:29Z</cp:lastPrinted>
  <dcterms:created xsi:type="dcterms:W3CDTF">2019-05-22T09:57:14Z</dcterms:created>
  <dcterms:modified xsi:type="dcterms:W3CDTF">2023-06-07T13:46:48Z</dcterms:modified>
</cp:coreProperties>
</file>